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8_{E8CD4BA8-EDE6-4F0F-985C-F68503481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65" i="1" s="1"/>
  <c r="F10" i="1"/>
  <c r="F65" i="1" s="1"/>
  <c r="G10" i="1"/>
  <c r="G65" i="1" s="1"/>
  <c r="H10" i="1"/>
  <c r="H65" i="1" s="1"/>
  <c r="I10" i="1"/>
  <c r="I65" i="1" s="1"/>
  <c r="J10" i="1"/>
  <c r="J65" i="1" s="1"/>
  <c r="K10" i="1"/>
  <c r="K65" i="1" s="1"/>
  <c r="L10" i="1"/>
  <c r="L65" i="1" s="1"/>
  <c r="M10" i="1"/>
  <c r="M65" i="1" s="1"/>
  <c r="D10" i="1"/>
  <c r="D65" i="1" s="1"/>
  <c r="C10" i="1"/>
  <c r="C65" i="1" s="1"/>
  <c r="B10" i="1"/>
  <c r="B65" i="1" s="1"/>
  <c r="E62" i="1"/>
  <c r="E66" i="1" s="1"/>
  <c r="F62" i="1"/>
  <c r="F66" i="1" s="1"/>
  <c r="G62" i="1"/>
  <c r="G66" i="1" s="1"/>
  <c r="H62" i="1"/>
  <c r="H66" i="1" s="1"/>
  <c r="I62" i="1"/>
  <c r="I66" i="1" s="1"/>
  <c r="J62" i="1"/>
  <c r="J66" i="1" s="1"/>
  <c r="K62" i="1"/>
  <c r="K66" i="1" s="1"/>
  <c r="L62" i="1"/>
  <c r="L66" i="1" s="1"/>
  <c r="M62" i="1"/>
  <c r="M66" i="1" s="1"/>
  <c r="D62" i="1"/>
  <c r="D66" i="1" s="1"/>
  <c r="C62" i="1"/>
  <c r="C66" i="1" s="1"/>
  <c r="B62" i="1"/>
  <c r="B66" i="1" s="1"/>
  <c r="C67" i="1" l="1"/>
  <c r="K67" i="1"/>
  <c r="F67" i="1"/>
  <c r="J67" i="1"/>
  <c r="I67" i="1"/>
  <c r="B67" i="1"/>
  <c r="H67" i="1"/>
  <c r="L67" i="1"/>
  <c r="G67" i="1"/>
  <c r="D67" i="1"/>
  <c r="M67" i="1"/>
  <c r="E67" i="1"/>
  <c r="C70" i="1" l="1"/>
  <c r="C69" i="1"/>
</calcChain>
</file>

<file path=xl/sharedStrings.xml><?xml version="1.0" encoding="utf-8"?>
<sst xmlns="http://schemas.openxmlformats.org/spreadsheetml/2006/main" count="70" uniqueCount="70">
  <si>
    <t>Loon</t>
  </si>
  <si>
    <t>Inschakelingsuitkering</t>
  </si>
  <si>
    <t>Eindejaarspremie</t>
  </si>
  <si>
    <t>Vakantiegeld</t>
  </si>
  <si>
    <t>JAN</t>
  </si>
  <si>
    <t>FEB</t>
  </si>
  <si>
    <t>MAA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</si>
  <si>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</si>
  <si>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</si>
  <si>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</si>
  <si>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</si>
  <si>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</si>
  <si>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</si>
  <si>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</si>
  <si>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</si>
  <si>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</si>
  <si>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Huur</t>
  </si>
  <si>
    <t>Elektriciteit</t>
  </si>
  <si>
    <t>Water</t>
  </si>
  <si>
    <t>Familiale verzekering</t>
  </si>
  <si>
    <t>Hospitalisatieverzekering</t>
  </si>
  <si>
    <t>Zorgverzekering</t>
  </si>
  <si>
    <t>Onroerende voorheffing</t>
  </si>
  <si>
    <t>Bijdrage vakbond</t>
  </si>
  <si>
    <t>Bijdrage ziekenfonds</t>
  </si>
  <si>
    <t>Afbetaling huis</t>
  </si>
  <si>
    <t>Voeding</t>
  </si>
  <si>
    <t>Medische kosten</t>
  </si>
  <si>
    <t>Internet</t>
  </si>
  <si>
    <t>Televisie</t>
  </si>
  <si>
    <t>Openbaar vervoer</t>
  </si>
  <si>
    <t>Hobby</t>
  </si>
  <si>
    <t>TOTALE UITGAVEN</t>
  </si>
  <si>
    <t>JAARRESULTAAT</t>
  </si>
  <si>
    <t>Categorie</t>
  </si>
  <si>
    <t>INKOMSTEN</t>
  </si>
  <si>
    <t>TOTALE INKOMSTEN</t>
  </si>
  <si>
    <t>Invaliditeit</t>
  </si>
  <si>
    <t>Groeipakket</t>
  </si>
  <si>
    <t>MEDIA</t>
  </si>
  <si>
    <t>Netflix, Disney+, …</t>
  </si>
  <si>
    <t>ENERGIE</t>
  </si>
  <si>
    <t>Gas, stookolie, …</t>
  </si>
  <si>
    <t>GSM, telefoon, …</t>
  </si>
  <si>
    <t>WATER</t>
  </si>
  <si>
    <t>SPAREN</t>
  </si>
  <si>
    <t>Naar spaarrekening</t>
  </si>
  <si>
    <t>WONING</t>
  </si>
  <si>
    <t>Kost- en/of inwoongeld</t>
  </si>
  <si>
    <t>Woningverzekering</t>
  </si>
  <si>
    <t>BOODSCHAPPEN</t>
  </si>
  <si>
    <t>Onderhoudsproducten</t>
  </si>
  <si>
    <t>GEZONDHEID</t>
  </si>
  <si>
    <t>VRIJE TIJD</t>
  </si>
  <si>
    <t>KLEDING</t>
  </si>
  <si>
    <t>Kleding, schoenen</t>
  </si>
  <si>
    <t>Vervoer</t>
  </si>
  <si>
    <t>Wegbelasting</t>
  </si>
  <si>
    <t>Afbetaling auto, scooter</t>
  </si>
  <si>
    <t>Verzekering voertuig</t>
  </si>
  <si>
    <t>Garage- en herstelkost</t>
  </si>
  <si>
    <t>Brandstof</t>
  </si>
  <si>
    <t>ANDERE</t>
  </si>
  <si>
    <t>Belastingen</t>
  </si>
  <si>
    <t>MAANDRESULTATEN</t>
  </si>
  <si>
    <t>SALDO (winst of verlies)</t>
  </si>
  <si>
    <t>GEMIDDELD MAANDSALDO</t>
  </si>
  <si>
    <t>JAARSALDO</t>
  </si>
  <si>
    <t>MAAND-INKOMSTEN</t>
  </si>
  <si>
    <t>MAAND-UITGAVEN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</si>
</sst>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\ _€;[Red]\-#,##0.00\ _€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16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9D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3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right"/>
    </xf>
    <xf numFmtId="164" fontId="0" fillId="5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3" borderId="3" xfId="0" applyFill="1" applyBorder="1"/>
    <xf numFmtId="164" fontId="0" fillId="0" borderId="3" xfId="0" applyNumberFormat="1" applyBorder="1"/>
    <xf numFmtId="164" fontId="0" fillId="3" borderId="3" xfId="0" applyNumberFormat="1" applyFill="1" applyBorder="1"/>
    <xf numFmtId="0" fontId="2" fillId="5" borderId="3" xfId="0" applyFont="1" applyFill="1" applyBorder="1"/>
    <xf numFmtId="164" fontId="0" fillId="5" borderId="3" xfId="0" applyNumberFormat="1" applyFill="1" applyBorder="1"/>
    <xf numFmtId="0" fontId="0" fillId="6" borderId="3" xfId="0" applyFill="1" applyBorder="1"/>
    <xf numFmtId="165" fontId="0" fillId="0" borderId="3" xfId="0" applyNumberFormat="1" applyBorder="1"/>
    <xf numFmtId="0" fontId="0" fillId="7" borderId="3" xfId="0" applyFill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3" fillId="0" borderId="10" xfId="0" applyNumberFormat="1" applyFont="1" applyBorder="1"/>
    <xf numFmtId="0" fontId="1" fillId="0" borderId="5" xfId="0" applyFont="1" applyBorder="1" applyAlignment="1">
      <alignment horizontal="right"/>
    </xf>
    <xf numFmtId="165" fontId="3" fillId="0" borderId="6" xfId="0" applyNumberFormat="1" applyFont="1" applyBorder="1"/>
    <xf numFmtId="0" fontId="0" fillId="7" borderId="2" xfId="0" applyFill="1" applyBorder="1"/>
    <xf numFmtId="0" fontId="0" fillId="7" borderId="9" xfId="0" applyFill="1" applyBorder="1"/>
    <xf numFmtId="0" fontId="1" fillId="6" borderId="2" xfId="0" applyFont="1" applyFill="1" applyBorder="1" applyAlignment="1">
      <alignment horizontal="right"/>
    </xf>
    <xf numFmtId="0" fontId="0" fillId="2" borderId="10" xfId="0" applyFill="1" applyBorder="1"/>
    <xf numFmtId="0" fontId="0" fillId="2" borderId="6" xfId="0" applyFill="1" applyBorder="1"/>
    <xf numFmtId="165" fontId="0" fillId="0" borderId="4" xfId="0" applyNumberFormat="1" applyBorder="1"/>
    <xf numFmtId="165" fontId="0" fillId="0" borderId="5" xfId="0" applyNumberFormat="1" applyBorder="1"/>
    <xf numFmtId="0" fontId="0" fillId="6" borderId="2" xfId="0" applyFill="1" applyBorder="1"/>
    <xf numFmtId="0" fontId="0" fillId="6" borderId="9" xfId="0" applyFill="1" applyBorder="1"/>
    <xf numFmtId="166" fontId="0" fillId="0" borderId="4" xfId="0" applyNumberFormat="1" applyBorder="1"/>
    <xf numFmtId="0" fontId="0" fillId="7" borderId="8" xfId="0" applyFill="1" applyBorder="1" applyAlignment="1">
      <alignment horizontal="right"/>
    </xf>
    <xf numFmtId="0" fontId="1" fillId="7" borderId="12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9D9FF"/>
      <color rgb="FFE5E5FF"/>
      <color rgb="FFCCCCFF"/>
      <color rgb="FFFFCC66"/>
      <color rgb="FFFF898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378000</xdr:colOff>
      <xdr:row>2</xdr:row>
      <xdr:rowOff>187500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CC7140C-9659-4E03-9FA6-E9116AA5D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378000</xdr:colOff>
      <xdr:row>11</xdr:row>
      <xdr:rowOff>187500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09C5AB6-CC50-41B4-BFAA-220751A7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378000</xdr:colOff>
      <xdr:row>17</xdr:row>
      <xdr:rowOff>187500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FA9C5C4-C243-4412-8EE1-3C92B6E7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48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378000</xdr:colOff>
      <xdr:row>20</xdr:row>
      <xdr:rowOff>187500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B49298B-4AC6-464E-B213-F26B3E79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19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180975</xdr:rowOff>
    </xdr:from>
    <xdr:to>
      <xdr:col>0</xdr:col>
      <xdr:colOff>382345</xdr:colOff>
      <xdr:row>22</xdr:row>
      <xdr:rowOff>177975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A02617C2-F580-4363-828F-A447E02C0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90975"/>
          <a:ext cx="38234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180975</xdr:rowOff>
    </xdr:from>
    <xdr:to>
      <xdr:col>0</xdr:col>
      <xdr:colOff>378000</xdr:colOff>
      <xdr:row>24</xdr:row>
      <xdr:rowOff>177975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C75CFB9-74DD-459A-BCAF-38D09263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719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382725</xdr:colOff>
      <xdr:row>31</xdr:row>
      <xdr:rowOff>187500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997145E-3E4A-4A44-95C2-0337F5CE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15000"/>
          <a:ext cx="38272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378000</xdr:colOff>
      <xdr:row>36</xdr:row>
      <xdr:rowOff>187500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8FDAB4F8-EB71-4265-9FEC-427C015E2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67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0</xdr:col>
      <xdr:colOff>378000</xdr:colOff>
      <xdr:row>43</xdr:row>
      <xdr:rowOff>177975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2524EEB6-E0FD-4E24-880C-FF7F4A31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914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378000</xdr:colOff>
      <xdr:row>46</xdr:row>
      <xdr:rowOff>168450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6AEEFE01-D29D-41F3-AB64-67E1061C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5345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378000</xdr:colOff>
      <xdr:row>48</xdr:row>
      <xdr:rowOff>187500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A6A0B37-1F60-43B6-8892-B183EEB4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53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378000</xdr:colOff>
      <xdr:row>56</xdr:row>
      <xdr:rowOff>187500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A9EBCF0-D764-4FBD-A686-3423B39D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77500"/>
          <a:ext cx="378000" cy="378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abSelected="1" workbookViewId="0">
      <pane ySplit="1" topLeftCell="A44" activePane="bottomLeft" state="frozen"/>
      <selection pane="bottomLeft" activeCell="C39" sqref="C39:M39"/>
    </sheetView>
  </sheetViews>
  <sheetFormatPr defaultRowHeight="15" x14ac:dyDescent="0.25"/>
  <cols>
    <col min="1" max="1" width="23.140625" customWidth="1"/>
    <col min="2" max="13" width="10.7109375" customWidth="1"/>
  </cols>
  <sheetData>
    <row r="1" spans="1:13" x14ac:dyDescent="0.25">
      <c r="A1" s="12" t="s">
        <v>34</v>
      </c>
      <c r="B1" s="20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  <c r="L1" s="13" t="s">
        <v>14</v>
      </c>
      <c r="M1" s="13" t="s">
        <v>15</v>
      </c>
    </row>
    <row r="2" spans="1:13" x14ac:dyDescent="0.25">
      <c r="A2" s="9" t="s">
        <v>35</v>
      </c>
      <c r="B2" s="2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29" t="s">
        <v>0</v>
      </c>
      <c r="B3" s="2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0" t="s">
        <v>37</v>
      </c>
      <c r="B4" s="2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30" t="s">
        <v>1</v>
      </c>
      <c r="B5" s="22">
        <v>621.66</v>
      </c>
      <c r="C5" s="22">
        <v>621.66</v>
      </c>
      <c r="D5" s="22">
        <v>621.66</v>
      </c>
      <c r="E5" s="22">
        <v>621.66</v>
      </c>
      <c r="F5" s="22">
        <v>621.66</v>
      </c>
      <c r="G5" s="22">
        <v>621.66</v>
      </c>
      <c r="H5" s="22">
        <v>621.66</v>
      </c>
      <c r="I5" s="22">
        <v>621.66</v>
      </c>
      <c r="J5" s="22">
        <v>621.66</v>
      </c>
      <c r="K5" s="22">
        <v>621.66</v>
      </c>
      <c r="L5" s="22">
        <v>621.66</v>
      </c>
      <c r="M5" s="22">
        <v>621.66</v>
      </c>
    </row>
    <row r="6" spans="1:13" x14ac:dyDescent="0.25">
      <c r="A6" s="30" t="s">
        <v>2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30" t="s">
        <v>3</v>
      </c>
      <c r="B7" s="2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30" t="s">
        <v>38</v>
      </c>
      <c r="B8" s="2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19"/>
      <c r="B9" s="2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31" t="s">
        <v>36</v>
      </c>
      <c r="B10" s="23">
        <f>SUM(B2:B9)</f>
        <v>621.66</v>
      </c>
      <c r="C10" s="11">
        <f>SUM(C2:C9)</f>
        <v>621.66</v>
      </c>
      <c r="D10" s="11">
        <f>SUM(D2:D9)</f>
        <v>621.66</v>
      </c>
      <c r="E10" s="11">
        <f t="shared" ref="E10:M10" si="0">SUM(E2:E9)</f>
        <v>621.66</v>
      </c>
      <c r="F10" s="11">
        <f t="shared" si="0"/>
        <v>621.66</v>
      </c>
      <c r="G10" s="11">
        <f t="shared" si="0"/>
        <v>621.66</v>
      </c>
      <c r="H10" s="11">
        <f t="shared" si="0"/>
        <v>621.66</v>
      </c>
      <c r="I10" s="11">
        <f t="shared" si="0"/>
        <v>621.66</v>
      </c>
      <c r="J10" s="11">
        <f t="shared" si="0"/>
        <v>621.66</v>
      </c>
      <c r="K10" s="11">
        <f t="shared" si="0"/>
        <v>621.66</v>
      </c>
      <c r="L10" s="11">
        <f t="shared" si="0"/>
        <v>621.66</v>
      </c>
      <c r="M10" s="11">
        <f t="shared" si="0"/>
        <v>621.66</v>
      </c>
    </row>
    <row r="11" spans="1:13" x14ac:dyDescent="0.25">
      <c r="A11" s="32" t="s">
        <v>39</v>
      </c>
      <c r="B11" s="2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5">
      <c r="A12" s="34" t="s">
        <v>28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30" t="s">
        <v>43</v>
      </c>
      <c r="B13" s="22">
        <v>42.48</v>
      </c>
      <c r="C13" s="22">
        <v>42.48</v>
      </c>
      <c r="D13" s="22">
        <v>42.48</v>
      </c>
      <c r="E13" s="22">
        <v>42.48</v>
      </c>
      <c r="F13" s="22">
        <v>42.48</v>
      </c>
      <c r="G13" s="22">
        <v>42.48</v>
      </c>
      <c r="H13" s="22">
        <v>42.48</v>
      </c>
      <c r="I13" s="22">
        <v>42.48</v>
      </c>
      <c r="J13" s="22">
        <v>42.48</v>
      </c>
      <c r="K13" s="22">
        <v>42.48</v>
      </c>
      <c r="L13" s="22">
        <v>42.48</v>
      </c>
      <c r="M13" s="22">
        <v>42.48</v>
      </c>
    </row>
    <row r="14" spans="1:13" x14ac:dyDescent="0.25">
      <c r="A14" s="30" t="s">
        <v>29</v>
      </c>
      <c r="B14" s="2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30" t="s">
        <v>40</v>
      </c>
      <c r="B15" s="2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19"/>
      <c r="B16" s="2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35" t="s">
        <v>41</v>
      </c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34" t="s">
        <v>17</v>
      </c>
      <c r="B18" s="2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19" t="s">
        <v>42</v>
      </c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33" t="s">
        <v>44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6" t="s">
        <v>18</v>
      </c>
      <c r="B21" s="2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15" t="s">
        <v>45</v>
      </c>
      <c r="B22" s="2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6" t="s">
        <v>46</v>
      </c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36" t="s">
        <v>47</v>
      </c>
      <c r="B24" s="2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34" t="s">
        <v>16</v>
      </c>
      <c r="B25" s="2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30" t="s">
        <v>25</v>
      </c>
      <c r="B26" s="2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30" t="s">
        <v>48</v>
      </c>
      <c r="B27" s="22">
        <v>125</v>
      </c>
      <c r="C27" s="22">
        <v>125</v>
      </c>
      <c r="D27" s="22">
        <v>125</v>
      </c>
      <c r="E27" s="22">
        <v>125</v>
      </c>
      <c r="F27" s="22">
        <v>125</v>
      </c>
      <c r="G27" s="22">
        <v>125</v>
      </c>
      <c r="H27" s="22">
        <v>125</v>
      </c>
      <c r="I27" s="22">
        <v>125</v>
      </c>
      <c r="J27" s="22">
        <v>125</v>
      </c>
      <c r="K27" s="22">
        <v>125</v>
      </c>
      <c r="L27" s="22">
        <v>125</v>
      </c>
      <c r="M27" s="22">
        <v>125</v>
      </c>
    </row>
    <row r="28" spans="1:13" x14ac:dyDescent="0.25">
      <c r="A28" s="30" t="s">
        <v>49</v>
      </c>
      <c r="B28" s="2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30" t="s">
        <v>22</v>
      </c>
      <c r="B29" s="2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19"/>
      <c r="B30" s="2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35" t="s">
        <v>50</v>
      </c>
      <c r="B31" s="2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34" t="s">
        <v>26</v>
      </c>
      <c r="B32" s="2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30" t="s">
        <v>51</v>
      </c>
      <c r="B33" s="2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30"/>
      <c r="B34" s="2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19"/>
      <c r="B35" s="2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35" t="s">
        <v>52</v>
      </c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34" t="s">
        <v>27</v>
      </c>
      <c r="B37" s="2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30" t="s">
        <v>24</v>
      </c>
      <c r="B38" s="22">
        <v>23.1</v>
      </c>
      <c r="C38" s="22"/>
      <c r="D38" s="22"/>
      <c r="E38" s="22">
        <v>23.1</v>
      </c>
      <c r="F38" s="22"/>
      <c r="G38" s="22"/>
      <c r="H38" s="22">
        <v>23.1</v>
      </c>
      <c r="I38" s="22"/>
      <c r="J38" s="22"/>
      <c r="K38" s="22">
        <v>23.1</v>
      </c>
      <c r="L38" s="22"/>
      <c r="M38" s="22"/>
    </row>
    <row r="39" spans="1:13" x14ac:dyDescent="0.25">
      <c r="A39" s="30" t="s">
        <v>20</v>
      </c>
      <c r="B39" s="22">
        <v>89.08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30" t="s">
        <v>21</v>
      </c>
      <c r="B40" s="2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30" t="s">
        <v>19</v>
      </c>
      <c r="B41" s="2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19"/>
      <c r="B42" s="2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35" t="s">
        <v>53</v>
      </c>
      <c r="B43" s="2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34" t="s">
        <v>31</v>
      </c>
      <c r="B44" s="2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19"/>
      <c r="B45" s="2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33" t="s">
        <v>54</v>
      </c>
      <c r="B46" s="2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6" t="s">
        <v>55</v>
      </c>
      <c r="B47" s="2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36" t="s">
        <v>56</v>
      </c>
      <c r="B48" s="2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34" t="s">
        <v>57</v>
      </c>
      <c r="B49" s="2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30" t="s">
        <v>58</v>
      </c>
      <c r="B50" s="22">
        <v>126.08</v>
      </c>
      <c r="C50" s="22">
        <v>126.08</v>
      </c>
      <c r="D50" s="22">
        <v>126.08</v>
      </c>
      <c r="E50" s="22">
        <v>126.08</v>
      </c>
      <c r="F50" s="22">
        <v>126.08</v>
      </c>
      <c r="G50" s="22">
        <v>126.08</v>
      </c>
      <c r="H50" s="22">
        <v>126.08</v>
      </c>
      <c r="I50" s="22">
        <v>126.08</v>
      </c>
      <c r="J50" s="22">
        <v>126.08</v>
      </c>
      <c r="K50" s="22">
        <v>126.08</v>
      </c>
      <c r="L50" s="22">
        <v>126.08</v>
      </c>
      <c r="M50" s="22">
        <v>126.08</v>
      </c>
    </row>
    <row r="51" spans="1:13" x14ac:dyDescent="0.25">
      <c r="A51" s="30" t="s">
        <v>59</v>
      </c>
      <c r="B51" s="22">
        <v>359.26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x14ac:dyDescent="0.25">
      <c r="A52" s="30" t="s">
        <v>60</v>
      </c>
      <c r="B52" s="2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30" t="s">
        <v>61</v>
      </c>
      <c r="B53" s="2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30" t="s">
        <v>30</v>
      </c>
      <c r="B54" s="2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19"/>
      <c r="B55" s="2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35" t="s">
        <v>62</v>
      </c>
      <c r="B56" s="2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34" t="s">
        <v>63</v>
      </c>
      <c r="B57" s="2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30" t="s">
        <v>23</v>
      </c>
      <c r="B58" s="22">
        <v>11.48</v>
      </c>
      <c r="C58" s="22">
        <v>11.48</v>
      </c>
      <c r="D58" s="22">
        <v>11.48</v>
      </c>
      <c r="E58" s="22">
        <v>11.48</v>
      </c>
      <c r="F58" s="22">
        <v>11.48</v>
      </c>
      <c r="G58" s="22">
        <v>11.48</v>
      </c>
      <c r="H58" s="22">
        <v>11.48</v>
      </c>
      <c r="I58" s="22">
        <v>11.48</v>
      </c>
      <c r="J58" s="22">
        <v>11.48</v>
      </c>
      <c r="K58" s="22">
        <v>11.48</v>
      </c>
      <c r="L58" s="22">
        <v>11.48</v>
      </c>
      <c r="M58" s="22">
        <v>11.48</v>
      </c>
    </row>
    <row r="59" spans="1:13" x14ac:dyDescent="0.25">
      <c r="A59" s="30"/>
      <c r="B59" s="2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30"/>
      <c r="B60" s="2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19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37" t="s">
        <v>32</v>
      </c>
      <c r="B62" s="25">
        <f t="shared" ref="B62:M62" si="1">SUM(B11:B61)</f>
        <v>776.48</v>
      </c>
      <c r="C62" s="16">
        <f t="shared" si="1"/>
        <v>305.04000000000002</v>
      </c>
      <c r="D62" s="16">
        <f t="shared" si="1"/>
        <v>305.04000000000002</v>
      </c>
      <c r="E62" s="16">
        <f t="shared" si="1"/>
        <v>328.14</v>
      </c>
      <c r="F62" s="16">
        <f t="shared" si="1"/>
        <v>305.04000000000002</v>
      </c>
      <c r="G62" s="16">
        <f t="shared" si="1"/>
        <v>305.04000000000002</v>
      </c>
      <c r="H62" s="16">
        <f t="shared" si="1"/>
        <v>328.14</v>
      </c>
      <c r="I62" s="16">
        <f t="shared" si="1"/>
        <v>305.04000000000002</v>
      </c>
      <c r="J62" s="16">
        <f t="shared" si="1"/>
        <v>305.04000000000002</v>
      </c>
      <c r="K62" s="16">
        <f t="shared" si="1"/>
        <v>328.14</v>
      </c>
      <c r="L62" s="16">
        <f t="shared" si="1"/>
        <v>305.04000000000002</v>
      </c>
      <c r="M62" s="16">
        <f t="shared" si="1"/>
        <v>305.04000000000002</v>
      </c>
    </row>
    <row r="63" spans="1:13" x14ac:dyDescent="0.25">
      <c r="A63" s="17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3" x14ac:dyDescent="0.25">
      <c r="A64" s="44" t="s">
        <v>64</v>
      </c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26"/>
    </row>
    <row r="65" spans="1:13" x14ac:dyDescent="0.25">
      <c r="A65" s="6" t="s">
        <v>68</v>
      </c>
      <c r="B65" s="47">
        <f t="shared" ref="B65:M65" si="2">B10</f>
        <v>621.66</v>
      </c>
      <c r="C65" s="48">
        <f t="shared" si="2"/>
        <v>621.66</v>
      </c>
      <c r="D65" s="48">
        <f t="shared" si="2"/>
        <v>621.66</v>
      </c>
      <c r="E65" s="48">
        <f t="shared" si="2"/>
        <v>621.66</v>
      </c>
      <c r="F65" s="48">
        <f t="shared" si="2"/>
        <v>621.66</v>
      </c>
      <c r="G65" s="48">
        <f t="shared" si="2"/>
        <v>621.66</v>
      </c>
      <c r="H65" s="48">
        <f t="shared" si="2"/>
        <v>621.66</v>
      </c>
      <c r="I65" s="48">
        <f t="shared" si="2"/>
        <v>621.66</v>
      </c>
      <c r="J65" s="48">
        <f t="shared" si="2"/>
        <v>621.66</v>
      </c>
      <c r="K65" s="48">
        <f t="shared" si="2"/>
        <v>621.66</v>
      </c>
      <c r="L65" s="48">
        <f t="shared" si="2"/>
        <v>621.66</v>
      </c>
      <c r="M65" s="48">
        <f t="shared" si="2"/>
        <v>621.66</v>
      </c>
    </row>
    <row r="66" spans="1:13" x14ac:dyDescent="0.25">
      <c r="A66" s="6" t="s">
        <v>69</v>
      </c>
      <c r="B66" s="27">
        <f t="shared" ref="B66:M66" si="3">B62</f>
        <v>776.48</v>
      </c>
      <c r="C66" s="3">
        <f t="shared" si="3"/>
        <v>305.04000000000002</v>
      </c>
      <c r="D66" s="3">
        <f t="shared" si="3"/>
        <v>305.04000000000002</v>
      </c>
      <c r="E66" s="3">
        <f t="shared" si="3"/>
        <v>328.14</v>
      </c>
      <c r="F66" s="3">
        <f t="shared" si="3"/>
        <v>305.04000000000002</v>
      </c>
      <c r="G66" s="3">
        <f t="shared" si="3"/>
        <v>305.04000000000002</v>
      </c>
      <c r="H66" s="3">
        <f t="shared" si="3"/>
        <v>328.14</v>
      </c>
      <c r="I66" s="3">
        <f t="shared" si="3"/>
        <v>305.04000000000002</v>
      </c>
      <c r="J66" s="3">
        <f t="shared" si="3"/>
        <v>305.04000000000002</v>
      </c>
      <c r="K66" s="3">
        <f t="shared" si="3"/>
        <v>328.14</v>
      </c>
      <c r="L66" s="3">
        <f t="shared" si="3"/>
        <v>305.04000000000002</v>
      </c>
      <c r="M66" s="3">
        <f t="shared" si="3"/>
        <v>305.04000000000002</v>
      </c>
    </row>
    <row r="67" spans="1:13" x14ac:dyDescent="0.25">
      <c r="A67" s="38" t="s">
        <v>65</v>
      </c>
      <c r="B67" s="39">
        <f>B65-B66</f>
        <v>-154.82000000000005</v>
      </c>
      <c r="C67" s="41">
        <f>C65-C66</f>
        <v>316.61999999999995</v>
      </c>
      <c r="D67" s="41">
        <f>D65-D66</f>
        <v>316.61999999999995</v>
      </c>
      <c r="E67" s="41">
        <f t="shared" ref="E67:M67" si="4">E65-E66</f>
        <v>293.52</v>
      </c>
      <c r="F67" s="41">
        <f t="shared" si="4"/>
        <v>316.61999999999995</v>
      </c>
      <c r="G67" s="41">
        <f t="shared" si="4"/>
        <v>316.61999999999995</v>
      </c>
      <c r="H67" s="41">
        <f t="shared" si="4"/>
        <v>293.52</v>
      </c>
      <c r="I67" s="41">
        <f t="shared" si="4"/>
        <v>316.61999999999995</v>
      </c>
      <c r="J67" s="41">
        <f t="shared" si="4"/>
        <v>316.61999999999995</v>
      </c>
      <c r="K67" s="41">
        <f t="shared" si="4"/>
        <v>293.52</v>
      </c>
      <c r="L67" s="41">
        <f t="shared" si="4"/>
        <v>316.61999999999995</v>
      </c>
      <c r="M67" s="41">
        <f t="shared" si="4"/>
        <v>316.61999999999995</v>
      </c>
    </row>
    <row r="68" spans="1:13" x14ac:dyDescent="0.25">
      <c r="A68" s="53"/>
      <c r="B68" s="52" t="s">
        <v>33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28"/>
    </row>
    <row r="69" spans="1:13" x14ac:dyDescent="0.25">
      <c r="A69" s="8"/>
      <c r="B69" s="18" t="s">
        <v>67</v>
      </c>
      <c r="C69" s="51">
        <f>B67+C67+D67+E67+F67+G67+H67+I67+J67+K67+L67+M67</f>
        <v>3258.6999999999994</v>
      </c>
    </row>
    <row r="70" spans="1:13" x14ac:dyDescent="0.25">
      <c r="A70" s="40"/>
      <c r="B70" s="19" t="s">
        <v>66</v>
      </c>
      <c r="C70" s="5">
        <f>SUM(B67:M67)/12</f>
        <v>271.55833333333328</v>
      </c>
    </row>
    <row r="71" spans="1:13" x14ac:dyDescent="0.25">
      <c r="A71" s="7"/>
    </row>
    <row r="72" spans="1:13" x14ac:dyDescent="0.25">
      <c r="A72" s="7"/>
    </row>
    <row r="73" spans="1:13" x14ac:dyDescent="0.25">
      <c r="A73" s="7"/>
    </row>
    <row r="74" spans="1:13" x14ac:dyDescent="0.25">
      <c r="A74" s="7"/>
    </row>
    <row r="75" spans="1:13" x14ac:dyDescent="0.25">
      <c r="A75" s="7"/>
    </row>
    <row r="76" spans="1:13" x14ac:dyDescent="0.25">
      <c r="A76" s="7"/>
    </row>
    <row r="77" spans="1:13" x14ac:dyDescent="0.25">
      <c r="A77" s="7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</sheetData>
  <pageMargins left="0.39370078740157483" right="0.39370078740157483" top="0.9055118110236221" bottom="0.9055118110236221" header="0.31496062992125984" footer="0.31496062992125984"/>
  <pageSetup paperSize="9" scale="9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Verheyen</dc:creator>
  <cp:lastModifiedBy>Marc Verheyen</cp:lastModifiedBy>
  <cp:lastPrinted>2025-01-26T12:56:20Z</cp:lastPrinted>
  <dcterms:created xsi:type="dcterms:W3CDTF">2019-12-04T13:04:02Z</dcterms:created>
  <dcterms:modified xsi:type="dcterms:W3CDTF">2025-01-26T12:58:12Z</dcterms:modified>
</cp:coreProperties>
</file>